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016" firstSheet="1" activeTab="1"/>
  </bookViews>
  <sheets>
    <sheet name="Object" sheetId="1" state="hidden" r:id="rId1"/>
    <sheet name="Function" sheetId="2" r:id="rId2"/>
    <sheet name="1400_EPA_13-14_LAGL015C" sheetId="3" r:id="rId3"/>
    <sheet name="1400_EPA_13-14_LAGL819C" sheetId="4" r:id="rId4"/>
  </sheets>
  <definedNames>
    <definedName name="_xlfn.IFERROR" hidden="1">#NAME?</definedName>
    <definedName name="_xlnm.Print_Area" localSheetId="1">'Function'!$A$1:$C$42</definedName>
  </definedNames>
  <calcPr fullCalcOnLoad="1"/>
</workbook>
</file>

<file path=xl/sharedStrings.xml><?xml version="1.0" encoding="utf-8"?>
<sst xmlns="http://schemas.openxmlformats.org/spreadsheetml/2006/main" count="256" uniqueCount="175">
  <si>
    <t>Description</t>
  </si>
  <si>
    <t>Object Codes</t>
  </si>
  <si>
    <t>Amount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</si>
  <si>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</si>
  <si>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</si>
  <si>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</si>
  <si>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</si>
  <si>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</si>
  <si>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</si>
  <si>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</si>
  <si>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</si>
  <si>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</si>
  <si>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</si>
  <si>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Certificated Salaries</t>
  </si>
  <si>
    <t>Classified Salaries</t>
  </si>
  <si>
    <t>Employee Benefits</t>
  </si>
  <si>
    <t>Books and Supplies</t>
  </si>
  <si>
    <t>Services and Other Operating Expenditures</t>
  </si>
  <si>
    <t>Subagreements for Services</t>
  </si>
  <si>
    <t>Capital Outlay</t>
  </si>
  <si>
    <t>Other Outgo (Excluding Indirect Costs)</t>
  </si>
  <si>
    <t>Indirect Costs</t>
  </si>
  <si>
    <t>Other Financing Uses</t>
  </si>
  <si>
    <t>TOTAL EXPENDITURES AND OTHER FINANCING USES</t>
  </si>
  <si>
    <t>BALANCE (Total Available minus Total Expenditures and Other Financing Uses)</t>
  </si>
  <si>
    <t>INDIRECT COSTS AS A PERCENTAGE OF ELIGIBLE EXPENDITURES</t>
  </si>
  <si>
    <t>Eligible Expenditures (Objects 1000-5999 except objects 5100-5199)</t>
  </si>
  <si>
    <t>Indirect Costs (Objects 7310 and 7350)</t>
  </si>
  <si>
    <t>Indirect Costs divided by Eligible Expenditures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</si>
  <si>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</si>
  <si>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</si>
  <si>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</si>
  <si>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</si>
  <si>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</si>
  <si>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</si>
  <si>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</si>
  <si>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2000-2999</t>
  </si>
  <si>
    <t>3000-3999</t>
  </si>
  <si>
    <t>4000-4999</t>
  </si>
  <si>
    <t>5000-5999
except 5100-5199</t>
  </si>
  <si>
    <t>5100-5199</t>
  </si>
  <si>
    <t>6000-6999</t>
  </si>
  <si>
    <t>7310, 7350</t>
  </si>
  <si>
    <t>Expenditures through: June 30, 2013</t>
  </si>
  <si>
    <t>For Fund 01, Resource 1400 Education Protection Account</t>
  </si>
  <si>
    <t>7000-7299
7400-7499</t>
  </si>
  <si>
    <t>7600-7699</t>
  </si>
  <si>
    <t>Instruction</t>
  </si>
  <si>
    <t>Instruction-Related Services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</si>
  <si>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</si>
  <si>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</si>
  <si>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</si>
  <si>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</si>
  <si>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</si>
  <si>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</si>
  <si>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</si>
  <si>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</si>
  <si>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</si>
  <si>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</si>
  <si>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</si>
  <si>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</si>
  <si>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</si>
  <si>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</si>
  <si>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</si>
  <si>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</si>
  <si>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</si>
  <si>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</si>
  <si>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</si>
  <si>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</si>
  <si>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</si>
  <si>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2100-2150</t>
  </si>
  <si>
    <t>2490-2495</t>
  </si>
  <si>
    <t>5000-5999</t>
  </si>
  <si>
    <t>7000-7999</t>
  </si>
  <si>
    <t>8000-8999</t>
  </si>
  <si>
    <t>9000-9999</t>
  </si>
  <si>
    <r>
      <rPr>
        <b/>
        <u val="single"/>
        <sz val="11"/>
        <color indexed="8"/>
        <rFont val="Calibri"/>
        <family val="2"/>
      </rPr>
      <t>Note to user</t>
    </r>
    <r>
      <rPr>
        <sz val="11"/>
        <color theme="1"/>
        <rFont val="Calibri"/>
        <family val="2"/>
      </rPr>
      <t>: 
Specific cells in column C have been protected so that you can't enter data.  The "Amount" column is protected for the following revenues: Federal Revenue, Other State Revenue, Other Local Revenue, and All Other Financing Sources and Contributions.  
The "Amount" column is protected for the following expenditure functions: 2100-2150, 2200, 2700, 6000-6999, and 7000-7999.</t>
    </r>
  </si>
  <si>
    <t>(Functions 1000-9999)</t>
  </si>
  <si>
    <t>Function Codes</t>
  </si>
  <si>
    <t>Expenditures through: June 30, 2014</t>
  </si>
  <si>
    <t>Report ID:</t>
  </si>
  <si>
    <t>LAGL015C</t>
  </si>
  <si>
    <t>64766- LOWELL JOINT SCHOOL DISTRICT</t>
  </si>
  <si>
    <t>Page No:</t>
  </si>
  <si>
    <t>District:</t>
  </si>
  <si>
    <t>64766</t>
  </si>
  <si>
    <t>ACCOUNT LIST BY FUND AND OBJECT REPORT</t>
  </si>
  <si>
    <t>Run Date:</t>
  </si>
  <si>
    <t>Fiscal Year:</t>
  </si>
  <si>
    <t>Fund :01.0 - General Fund</t>
  </si>
  <si>
    <t>Run Time:</t>
  </si>
  <si>
    <t xml:space="preserve">To Period: </t>
  </si>
  <si>
    <t>ANNUAL</t>
  </si>
  <si>
    <t>ResPrj</t>
  </si>
  <si>
    <t>Goal</t>
  </si>
  <si>
    <t>Func</t>
  </si>
  <si>
    <t>Obj</t>
  </si>
  <si>
    <t>Sch/Loc</t>
  </si>
  <si>
    <t>Sch/Loc Description</t>
  </si>
  <si>
    <t>Resource Description</t>
  </si>
  <si>
    <t>Budgeted Amt</t>
  </si>
  <si>
    <t>Expended Amt</t>
  </si>
  <si>
    <t>Enc Amt</t>
  </si>
  <si>
    <t>Pre-Enc Amt</t>
  </si>
  <si>
    <t>Remaining Amt</t>
  </si>
  <si>
    <t>% Left</t>
  </si>
  <si>
    <t>14000.0</t>
  </si>
  <si>
    <t>11100</t>
  </si>
  <si>
    <t>10000</t>
  </si>
  <si>
    <t>1110</t>
  </si>
  <si>
    <t>0000012</t>
  </si>
  <si>
    <t>District Office</t>
  </si>
  <si>
    <t>Education Protection Account</t>
  </si>
  <si>
    <t>Total for Object:</t>
  </si>
  <si>
    <t>1110-Teachers' Salaries-Full-Time</t>
  </si>
  <si>
    <t>Total for Major Object:</t>
  </si>
  <si>
    <t>1000</t>
  </si>
  <si>
    <t>3111</t>
  </si>
  <si>
    <t>3111-STRS, Certificated Positions</t>
  </si>
  <si>
    <t>3331</t>
  </si>
  <si>
    <t>3331-Medicare, Cert Positions</t>
  </si>
  <si>
    <t>3411</t>
  </si>
  <si>
    <t>3411-Hlth &amp; Wlfr Benefits, Cert</t>
  </si>
  <si>
    <t>3511</t>
  </si>
  <si>
    <t>3511-State Unemploy Insur, Cert Pos</t>
  </si>
  <si>
    <t>3611</t>
  </si>
  <si>
    <t>3611-Worker Comp Insur, Cert Pos</t>
  </si>
  <si>
    <t>3000</t>
  </si>
  <si>
    <t>Total for Fund:</t>
  </si>
  <si>
    <t>01.0 - General Fund</t>
  </si>
  <si>
    <t>Total for District:</t>
  </si>
  <si>
    <t>LAGL819C</t>
  </si>
  <si>
    <t>64766 - LOWELL JOINT SCHOOL DISTRICT</t>
  </si>
  <si>
    <t>Page No.</t>
  </si>
  <si>
    <t>CUMULATIVE DETAIL REPORT (8000-8999) RES-OBJ</t>
  </si>
  <si>
    <t>Run Date</t>
  </si>
  <si>
    <t>Fund :01.0-General Fund</t>
  </si>
  <si>
    <t>Run Time</t>
  </si>
  <si>
    <t>To Period:</t>
  </si>
  <si>
    <t>PD</t>
  </si>
  <si>
    <t>Date</t>
  </si>
  <si>
    <t>Res.PrjY</t>
  </si>
  <si>
    <t>Funct</t>
  </si>
  <si>
    <t>Object</t>
  </si>
  <si>
    <t>Src</t>
  </si>
  <si>
    <t>Ref</t>
  </si>
  <si>
    <t>Line Descr</t>
  </si>
  <si>
    <t>Journal ID</t>
  </si>
  <si>
    <t>Current Budget</t>
  </si>
  <si>
    <t>Income Received</t>
  </si>
  <si>
    <t>Balance</t>
  </si>
  <si>
    <t>Vchr/PO ID</t>
  </si>
  <si>
    <t>Vendor Name</t>
  </si>
  <si>
    <t>00000</t>
  </si>
  <si>
    <t>8012</t>
  </si>
  <si>
    <t>0000000</t>
  </si>
  <si>
    <t>0016628615</t>
  </si>
  <si>
    <t>GIU</t>
  </si>
  <si>
    <t>Education Protection Account E</t>
  </si>
  <si>
    <t>EPA0838</t>
  </si>
  <si>
    <t>REVEST</t>
  </si>
  <si>
    <t>FI001-420</t>
  </si>
  <si>
    <t>EPA1815</t>
  </si>
  <si>
    <t>EPA2734</t>
  </si>
  <si>
    <t>EPA3661</t>
  </si>
  <si>
    <t>EA001-452</t>
  </si>
  <si>
    <t>ONL</t>
  </si>
  <si>
    <t>8/7/14</t>
  </si>
  <si>
    <t>1213EPAEx_T/8019</t>
  </si>
  <si>
    <t>370CP14</t>
  </si>
  <si>
    <t>Total for Object : 8012-Education Protection Account E</t>
  </si>
  <si>
    <t>Subtotal Resource : (14000.0)-Education Protection Account</t>
  </si>
  <si>
    <t>Total for Fund : 01.0-General Fund</t>
  </si>
  <si>
    <t>Total for District : 64766-LOWELL JOINT SCHOOL DISTRICT</t>
  </si>
  <si>
    <t xml:space="preserve"> End of Report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</si>
</sst>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hh&quot;:&quot;mm&quot;:&quot;ss\ AM/PM"/>
    <numFmt numFmtId="166" formatCode="#,##0.00_);\-#,##0.00"/>
    <numFmt numFmtId="167" formatCode="mm&quot;/&quot;dd&quot;/&quot;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9"/>
      <color indexed="8"/>
      <name val="Arial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b/>
      <sz val="7.9"/>
      <color indexed="8"/>
      <name val="Arial"/>
      <family val="0"/>
    </font>
    <font>
      <b/>
      <sz val="8.05"/>
      <color indexed="8"/>
      <name val="Arial"/>
      <family val="0"/>
    </font>
    <font>
      <b/>
      <u val="single"/>
      <sz val="8.15"/>
      <color indexed="8"/>
      <name val="Arial"/>
      <family val="0"/>
    </font>
    <font>
      <sz val="9"/>
      <color indexed="8"/>
      <name val="Arial"/>
      <family val="0"/>
    </font>
    <font>
      <b/>
      <sz val="9.8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 style="double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39" fontId="3" fillId="0" borderId="14" xfId="42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/>
      <protection locked="0"/>
    </xf>
    <xf numFmtId="4" fontId="3" fillId="0" borderId="14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" fontId="3" fillId="0" borderId="14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39" fontId="3" fillId="0" borderId="19" xfId="42" applyNumberFormat="1" applyFont="1" applyBorder="1" applyAlignment="1" applyProtection="1">
      <alignment/>
      <protection/>
    </xf>
    <xf numFmtId="4" fontId="3" fillId="0" borderId="19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/>
    </xf>
    <xf numFmtId="10" fontId="3" fillId="0" borderId="19" xfId="58" applyNumberFormat="1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left" indent="2"/>
      <protection locked="0"/>
    </xf>
    <xf numFmtId="0" fontId="3" fillId="0" borderId="21" xfId="0" applyFont="1" applyBorder="1" applyAlignment="1" applyProtection="1">
      <alignment horizontal="left" indent="2"/>
      <protection locked="0"/>
    </xf>
    <xf numFmtId="0" fontId="3" fillId="0" borderId="20" xfId="0" applyFont="1" applyBorder="1" applyAlignment="1" applyProtection="1">
      <alignment horizontal="left" vertical="top" indent="2"/>
      <protection locked="0"/>
    </xf>
    <xf numFmtId="0" fontId="2" fillId="0" borderId="20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left" indent="4"/>
      <protection locked="0"/>
    </xf>
    <xf numFmtId="0" fontId="3" fillId="0" borderId="20" xfId="0" applyFont="1" applyBorder="1" applyAlignment="1" applyProtection="1">
      <alignment horizontal="left" vertical="top" indent="4"/>
      <protection locked="0"/>
    </xf>
    <xf numFmtId="4" fontId="3" fillId="0" borderId="14" xfId="42" applyNumberFormat="1" applyFont="1" applyBorder="1" applyAlignment="1" applyProtection="1">
      <alignment/>
      <protection locked="0"/>
    </xf>
    <xf numFmtId="4" fontId="3" fillId="0" borderId="14" xfId="42" applyNumberFormat="1" applyFont="1" applyBorder="1" applyAlignment="1" applyProtection="1">
      <alignment/>
      <protection/>
    </xf>
    <xf numFmtId="4" fontId="3" fillId="0" borderId="19" xfId="42" applyNumberFormat="1" applyFont="1" applyBorder="1" applyAlignment="1" applyProtection="1">
      <alignment/>
      <protection/>
    </xf>
    <xf numFmtId="4" fontId="3" fillId="0" borderId="18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55" applyFont="1" applyAlignment="1">
      <alignment horizontal="left" vertical="center"/>
      <protection/>
    </xf>
    <xf numFmtId="0" fontId="7" fillId="0" borderId="0" xfId="55" applyFont="1" applyAlignment="1">
      <alignment horizontal="center" vertical="center"/>
      <protection/>
    </xf>
    <xf numFmtId="3" fontId="7" fillId="0" borderId="0" xfId="55" applyNumberFormat="1" applyFont="1" applyAlignment="1">
      <alignment horizontal="right" vertical="center"/>
      <protection/>
    </xf>
    <xf numFmtId="0" fontId="5" fillId="0" borderId="0" xfId="55" applyNumberFormat="1" applyFill="1" applyBorder="1" applyAlignment="1" applyProtection="1">
      <alignment/>
      <protection/>
    </xf>
    <xf numFmtId="0" fontId="6" fillId="0" borderId="0" xfId="55" applyFont="1" applyAlignment="1">
      <alignment horizontal="center" vertical="center"/>
      <protection/>
    </xf>
    <xf numFmtId="164" fontId="7" fillId="0" borderId="0" xfId="55" applyNumberFormat="1" applyFont="1" applyAlignment="1">
      <alignment horizontal="right" vertical="center"/>
      <protection/>
    </xf>
    <xf numFmtId="1" fontId="6" fillId="0" borderId="0" xfId="55" applyNumberFormat="1" applyFont="1" applyAlignment="1">
      <alignment horizontal="left" vertical="center"/>
      <protection/>
    </xf>
    <xf numFmtId="165" fontId="7" fillId="0" borderId="0" xfId="55" applyNumberFormat="1" applyFont="1" applyAlignment="1">
      <alignment horizontal="right" vertical="center"/>
      <protection/>
    </xf>
    <xf numFmtId="0" fontId="8" fillId="0" borderId="23" xfId="55" applyFont="1" applyBorder="1" applyAlignment="1">
      <alignment horizontal="left" vertical="center"/>
      <protection/>
    </xf>
    <xf numFmtId="0" fontId="8" fillId="0" borderId="23" xfId="55" applyFont="1" applyBorder="1" applyAlignment="1">
      <alignment horizontal="right" vertical="center"/>
      <protection/>
    </xf>
    <xf numFmtId="0" fontId="9" fillId="0" borderId="0" xfId="55" applyFont="1" applyAlignment="1">
      <alignment horizontal="left" vertical="center"/>
      <protection/>
    </xf>
    <xf numFmtId="166" fontId="9" fillId="0" borderId="0" xfId="55" applyNumberFormat="1" applyFont="1" applyAlignment="1">
      <alignment horizontal="right" vertical="center"/>
      <protection/>
    </xf>
    <xf numFmtId="0" fontId="8" fillId="0" borderId="0" xfId="55" applyFont="1" applyAlignment="1">
      <alignment horizontal="right" vertical="center"/>
      <protection/>
    </xf>
    <xf numFmtId="0" fontId="9" fillId="0" borderId="0" xfId="55" applyFont="1" applyAlignment="1">
      <alignment vertical="center"/>
      <protection/>
    </xf>
    <xf numFmtId="166" fontId="10" fillId="0" borderId="24" xfId="55" applyNumberFormat="1" applyFont="1" applyBorder="1" applyAlignment="1">
      <alignment horizontal="right" vertical="center"/>
      <protection/>
    </xf>
    <xf numFmtId="0" fontId="11" fillId="0" borderId="0" xfId="55" applyFont="1" applyAlignment="1">
      <alignment horizontal="left" vertical="center"/>
      <protection/>
    </xf>
    <xf numFmtId="166" fontId="36" fillId="29" borderId="24" xfId="47" applyNumberFormat="1" applyBorder="1" applyAlignment="1">
      <alignment horizontal="right" vertical="center"/>
    </xf>
    <xf numFmtId="0" fontId="36" fillId="29" borderId="0" xfId="47" applyNumberFormat="1" applyBorder="1" applyAlignment="1" applyProtection="1">
      <alignment/>
      <protection/>
    </xf>
    <xf numFmtId="0" fontId="36" fillId="29" borderId="0" xfId="47" applyAlignment="1">
      <alignment horizontal="right" vertical="center"/>
    </xf>
    <xf numFmtId="0" fontId="36" fillId="29" borderId="0" xfId="47" applyAlignment="1">
      <alignment vertical="center"/>
    </xf>
    <xf numFmtId="1" fontId="7" fillId="0" borderId="0" xfId="55" applyNumberFormat="1" applyFont="1" applyAlignment="1">
      <alignment horizontal="left" vertical="center"/>
      <protection/>
    </xf>
    <xf numFmtId="164" fontId="7" fillId="0" borderId="0" xfId="55" applyNumberFormat="1" applyFont="1" applyAlignment="1">
      <alignment vertical="center"/>
      <protection/>
    </xf>
    <xf numFmtId="0" fontId="7" fillId="0" borderId="0" xfId="55" applyFont="1" applyAlignment="1">
      <alignment vertical="center"/>
      <protection/>
    </xf>
    <xf numFmtId="3" fontId="7" fillId="0" borderId="0" xfId="55" applyNumberFormat="1" applyFont="1" applyAlignment="1">
      <alignment horizontal="left" vertical="center"/>
      <protection/>
    </xf>
    <xf numFmtId="165" fontId="7" fillId="0" borderId="0" xfId="55" applyNumberFormat="1" applyFont="1" applyAlignment="1">
      <alignment vertical="center"/>
      <protection/>
    </xf>
    <xf numFmtId="0" fontId="12" fillId="0" borderId="0" xfId="55" applyFont="1" applyAlignment="1">
      <alignment horizontal="right" vertical="center"/>
      <protection/>
    </xf>
    <xf numFmtId="0" fontId="12" fillId="0" borderId="0" xfId="55" applyFont="1" applyAlignment="1">
      <alignment horizontal="left" vertical="center"/>
      <protection/>
    </xf>
    <xf numFmtId="0" fontId="13" fillId="0" borderId="0" xfId="55" applyFont="1" applyAlignment="1">
      <alignment vertical="center"/>
      <protection/>
    </xf>
    <xf numFmtId="167" fontId="13" fillId="0" borderId="0" xfId="55" applyNumberFormat="1" applyFont="1" applyAlignment="1">
      <alignment vertical="center"/>
      <protection/>
    </xf>
    <xf numFmtId="1" fontId="13" fillId="0" borderId="0" xfId="55" applyNumberFormat="1" applyFont="1" applyAlignment="1">
      <alignment horizontal="right" vertical="center"/>
      <protection/>
    </xf>
    <xf numFmtId="166" fontId="13" fillId="0" borderId="0" xfId="55" applyNumberFormat="1" applyFont="1" applyAlignment="1">
      <alignment horizontal="right" vertical="center"/>
      <protection/>
    </xf>
    <xf numFmtId="0" fontId="6" fillId="0" borderId="25" xfId="55" applyFont="1" applyBorder="1" applyAlignment="1">
      <alignment vertical="center"/>
      <protection/>
    </xf>
    <xf numFmtId="166" fontId="6" fillId="0" borderId="25" xfId="55" applyNumberFormat="1" applyFont="1" applyBorder="1" applyAlignment="1">
      <alignment horizontal="right" vertical="center"/>
      <protection/>
    </xf>
    <xf numFmtId="0" fontId="6" fillId="0" borderId="26" xfId="55" applyFont="1" applyBorder="1" applyAlignment="1">
      <alignment vertical="center"/>
      <protection/>
    </xf>
    <xf numFmtId="166" fontId="6" fillId="0" borderId="26" xfId="55" applyNumberFormat="1" applyFont="1" applyBorder="1" applyAlignment="1">
      <alignment horizontal="right" vertical="center"/>
      <protection/>
    </xf>
    <xf numFmtId="0" fontId="14" fillId="0" borderId="24" xfId="55" applyFont="1" applyBorder="1" applyAlignment="1">
      <alignment vertical="center"/>
      <protection/>
    </xf>
    <xf numFmtId="166" fontId="14" fillId="0" borderId="24" xfId="55" applyNumberFormat="1" applyFont="1" applyBorder="1" applyAlignment="1">
      <alignment horizontal="right" vertical="center"/>
      <protection/>
    </xf>
    <xf numFmtId="0" fontId="6" fillId="0" borderId="24" xfId="55" applyFont="1" applyBorder="1" applyAlignment="1">
      <alignment vertical="center"/>
      <protection/>
    </xf>
    <xf numFmtId="166" fontId="6" fillId="0" borderId="24" xfId="55" applyNumberFormat="1" applyFont="1" applyBorder="1" applyAlignment="1">
      <alignment horizontal="right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Alignment="1">
      <alignment horizontal="left" vertical="center"/>
      <protection/>
    </xf>
    <xf numFmtId="0" fontId="6" fillId="0" borderId="0" xfId="55" applyFont="1" applyAlignment="1">
      <alignment horizontal="right" vertical="center"/>
      <protection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8.140625" style="2" customWidth="1"/>
    <col min="2" max="2" width="16.00390625" style="2" customWidth="1"/>
    <col min="3" max="3" width="16.140625" style="2" customWidth="1"/>
    <col min="4" max="16384" width="9.140625" style="2" customWidth="1"/>
  </cols>
  <sheetData>
    <row r="3" ht="14.25">
      <c r="A3" s="1" t="s">
        <v>43</v>
      </c>
    </row>
    <row r="4" ht="14.25">
      <c r="A4" s="1" t="s">
        <v>44</v>
      </c>
    </row>
    <row r="5" ht="15" thickBot="1"/>
    <row r="6" spans="1:3" ht="15" thickBot="1" thickTop="1">
      <c r="A6" s="3" t="s">
        <v>0</v>
      </c>
      <c r="B6" s="4" t="s">
        <v>1</v>
      </c>
      <c r="C6" s="5" t="s">
        <v>2</v>
      </c>
    </row>
    <row r="7" spans="1:3" ht="15" thickTop="1">
      <c r="A7" s="6" t="s">
        <v>3</v>
      </c>
      <c r="B7" s="7"/>
      <c r="C7" s="8"/>
    </row>
    <row r="8" spans="1:3" ht="14.25">
      <c r="A8" s="26" t="s">
        <v>4</v>
      </c>
      <c r="B8" s="9" t="s">
        <v>29</v>
      </c>
      <c r="C8" s="10">
        <v>0</v>
      </c>
    </row>
    <row r="9" spans="1:3" ht="14.25">
      <c r="A9" s="26" t="s">
        <v>5</v>
      </c>
      <c r="B9" s="9" t="s">
        <v>30</v>
      </c>
      <c r="C9" s="10">
        <v>1000000</v>
      </c>
    </row>
    <row r="10" spans="1:3" ht="14.25">
      <c r="A10" s="26" t="s">
        <v>6</v>
      </c>
      <c r="B10" s="11" t="s">
        <v>31</v>
      </c>
      <c r="C10" s="10">
        <v>0</v>
      </c>
    </row>
    <row r="11" spans="1:3" ht="14.25">
      <c r="A11" s="26" t="s">
        <v>7</v>
      </c>
      <c r="B11" s="11" t="s">
        <v>32</v>
      </c>
      <c r="C11" s="10">
        <v>0</v>
      </c>
    </row>
    <row r="12" spans="1:3" ht="14.25">
      <c r="A12" s="26" t="s">
        <v>8</v>
      </c>
      <c r="B12" s="11" t="s">
        <v>33</v>
      </c>
      <c r="C12" s="10">
        <v>0</v>
      </c>
    </row>
    <row r="13" spans="1:3" ht="14.25">
      <c r="A13" s="26" t="s">
        <v>9</v>
      </c>
      <c r="B13" s="11" t="s">
        <v>34</v>
      </c>
      <c r="C13" s="10">
        <v>0</v>
      </c>
    </row>
    <row r="14" spans="1:3" ht="14.25">
      <c r="A14" s="26" t="s">
        <v>10</v>
      </c>
      <c r="B14" s="9">
        <v>9650</v>
      </c>
      <c r="C14" s="10">
        <v>0</v>
      </c>
    </row>
    <row r="15" spans="1:3" ht="15" thickBot="1">
      <c r="A15" s="27" t="s">
        <v>11</v>
      </c>
      <c r="B15" s="12"/>
      <c r="C15" s="22">
        <f>SUM(C8:C14)</f>
        <v>1000000</v>
      </c>
    </row>
    <row r="16" spans="1:3" ht="15" thickTop="1">
      <c r="A16" s="6" t="s">
        <v>12</v>
      </c>
      <c r="B16" s="7"/>
      <c r="C16" s="8"/>
    </row>
    <row r="17" spans="1:3" ht="14.25">
      <c r="A17" s="26" t="s">
        <v>13</v>
      </c>
      <c r="B17" s="9" t="s">
        <v>35</v>
      </c>
      <c r="C17" s="13">
        <v>1000000</v>
      </c>
    </row>
    <row r="18" spans="1:3" ht="14.25">
      <c r="A18" s="26" t="s">
        <v>14</v>
      </c>
      <c r="B18" s="9" t="s">
        <v>36</v>
      </c>
      <c r="C18" s="13">
        <v>0</v>
      </c>
    </row>
    <row r="19" spans="1:3" ht="14.25">
      <c r="A19" s="26" t="s">
        <v>15</v>
      </c>
      <c r="B19" s="9" t="s">
        <v>37</v>
      </c>
      <c r="C19" s="13">
        <v>0</v>
      </c>
    </row>
    <row r="20" spans="1:3" ht="14.25">
      <c r="A20" s="26" t="s">
        <v>16</v>
      </c>
      <c r="B20" s="11" t="s">
        <v>38</v>
      </c>
      <c r="C20" s="13">
        <v>0</v>
      </c>
    </row>
    <row r="21" spans="1:3" ht="34.5" customHeight="1">
      <c r="A21" s="28" t="s">
        <v>17</v>
      </c>
      <c r="B21" s="14" t="s">
        <v>39</v>
      </c>
      <c r="C21" s="15">
        <v>0</v>
      </c>
    </row>
    <row r="22" spans="1:3" ht="14.25">
      <c r="A22" s="26" t="s">
        <v>18</v>
      </c>
      <c r="B22" s="9" t="s">
        <v>40</v>
      </c>
      <c r="C22" s="13">
        <v>0</v>
      </c>
    </row>
    <row r="23" spans="1:3" ht="14.25">
      <c r="A23" s="26" t="s">
        <v>19</v>
      </c>
      <c r="B23" s="9" t="s">
        <v>41</v>
      </c>
      <c r="C23" s="13">
        <v>0</v>
      </c>
    </row>
    <row r="24" spans="1:3" ht="27">
      <c r="A24" s="26" t="s">
        <v>20</v>
      </c>
      <c r="B24" s="16" t="s">
        <v>45</v>
      </c>
      <c r="C24" s="13">
        <v>0</v>
      </c>
    </row>
    <row r="25" spans="1:3" ht="14.25">
      <c r="A25" s="26" t="s">
        <v>21</v>
      </c>
      <c r="B25" s="9" t="s">
        <v>42</v>
      </c>
      <c r="C25" s="13">
        <v>0</v>
      </c>
    </row>
    <row r="26" spans="1:3" ht="14.25">
      <c r="A26" s="26" t="s">
        <v>22</v>
      </c>
      <c r="B26" s="9" t="s">
        <v>46</v>
      </c>
      <c r="C26" s="13">
        <v>0</v>
      </c>
    </row>
    <row r="27" spans="1:3" ht="15" thickBot="1">
      <c r="A27" s="27" t="s">
        <v>23</v>
      </c>
      <c r="B27" s="17"/>
      <c r="C27" s="23">
        <f>SUM(C17:C26)</f>
        <v>1000000</v>
      </c>
    </row>
    <row r="28" spans="1:3" ht="15" thickBot="1" thickTop="1">
      <c r="A28" s="18" t="s">
        <v>24</v>
      </c>
      <c r="B28" s="19"/>
      <c r="C28" s="20"/>
    </row>
    <row r="29" spans="1:3" ht="15" thickTop="1">
      <c r="A29" s="6" t="s">
        <v>25</v>
      </c>
      <c r="B29" s="7"/>
      <c r="C29" s="8"/>
    </row>
    <row r="30" spans="1:3" ht="14.25">
      <c r="A30" s="26" t="s">
        <v>26</v>
      </c>
      <c r="B30" s="21"/>
      <c r="C30" s="24">
        <f>SUM(C17:C21)</f>
        <v>1000000</v>
      </c>
    </row>
    <row r="31" spans="1:3" ht="14.25">
      <c r="A31" s="26" t="s">
        <v>27</v>
      </c>
      <c r="B31" s="21"/>
      <c r="C31" s="24">
        <f>C25</f>
        <v>0</v>
      </c>
    </row>
    <row r="32" spans="1:3" ht="15" thickBot="1">
      <c r="A32" s="27" t="s">
        <v>28</v>
      </c>
      <c r="B32" s="12"/>
      <c r="C32" s="25">
        <f>_xlfn.IFERROR(C31/C30,0)</f>
        <v>0</v>
      </c>
    </row>
    <row r="33" ht="15" thickTop="1"/>
  </sheetData>
  <sheetProtection password="CC4A" sheet="1" objects="1" scenarios="1"/>
  <printOptions horizontalCentered="1"/>
  <pageMargins left="0.7" right="0.7" top="0.75" bottom="0.75" header="0.3" footer="0.3"/>
  <pageSetup horizontalDpi="600" verticalDpi="600" orientation="portrait" r:id="rId1"/>
  <headerFooter>
    <oddHeader>&amp;C&amp;"Arial,Regular"&amp;10 2012-13 Actuals to Date
Program by Resource Report
Expenditures by Object - Summary&amp;R&amp;"Arial,Regular"&amp;10Report PGM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44"/>
  <sheetViews>
    <sheetView tabSelected="1" zoomScale="90" zoomScaleNormal="90" zoomScalePageLayoutView="0" workbookViewId="0" topLeftCell="A1">
      <selection activeCell="C10" sqref="C10"/>
    </sheetView>
  </sheetViews>
  <sheetFormatPr defaultColWidth="0" defaultRowHeight="15" zeroHeight="1"/>
  <cols>
    <col min="1" max="1" width="60.140625" style="2" customWidth="1"/>
    <col min="2" max="2" width="16.00390625" style="2" customWidth="1"/>
    <col min="3" max="3" width="16.140625" style="2" customWidth="1"/>
    <col min="4" max="4" width="9.140625" style="2" customWidth="1"/>
    <col min="5" max="16384" width="9.140625" style="2" hidden="1" customWidth="1"/>
  </cols>
  <sheetData>
    <row r="1" ht="14.25"/>
    <row r="2" ht="14.25"/>
    <row r="3" ht="14.25">
      <c r="A3" s="1" t="s">
        <v>79</v>
      </c>
    </row>
    <row r="4" ht="14.25">
      <c r="A4" s="1" t="s">
        <v>44</v>
      </c>
    </row>
    <row r="5" ht="15" thickBot="1"/>
    <row r="6" spans="1:3" ht="15" thickBot="1" thickTop="1">
      <c r="A6" s="3" t="s">
        <v>0</v>
      </c>
      <c r="B6" s="4" t="s">
        <v>1</v>
      </c>
      <c r="C6" s="5" t="s">
        <v>2</v>
      </c>
    </row>
    <row r="7" spans="1:3" ht="15" thickTop="1">
      <c r="A7" s="6" t="s">
        <v>3</v>
      </c>
      <c r="B7" s="7"/>
      <c r="C7" s="8"/>
    </row>
    <row r="8" spans="1:3" ht="14.25">
      <c r="A8" s="26" t="s">
        <v>4</v>
      </c>
      <c r="B8" s="9" t="s">
        <v>29</v>
      </c>
      <c r="C8" s="33">
        <v>0</v>
      </c>
    </row>
    <row r="9" spans="1:3" ht="14.25">
      <c r="A9" s="26" t="s">
        <v>5</v>
      </c>
      <c r="B9" s="9" t="s">
        <v>30</v>
      </c>
      <c r="C9" s="33">
        <f>'1400_EPA_13-14_LAGL819C'!M30</f>
        <v>3331466</v>
      </c>
    </row>
    <row r="10" spans="1:3" ht="14.25">
      <c r="A10" s="26" t="s">
        <v>6</v>
      </c>
      <c r="B10" s="11" t="s">
        <v>31</v>
      </c>
      <c r="C10" s="34">
        <v>0</v>
      </c>
    </row>
    <row r="11" spans="1:3" ht="14.25">
      <c r="A11" s="26" t="s">
        <v>7</v>
      </c>
      <c r="B11" s="11" t="s">
        <v>32</v>
      </c>
      <c r="C11" s="34">
        <v>0</v>
      </c>
    </row>
    <row r="12" spans="1:3" ht="14.25">
      <c r="A12" s="26" t="s">
        <v>8</v>
      </c>
      <c r="B12" s="11" t="s">
        <v>33</v>
      </c>
      <c r="C12" s="34">
        <v>0</v>
      </c>
    </row>
    <row r="13" spans="1:3" ht="14.25">
      <c r="A13" s="26" t="s">
        <v>9</v>
      </c>
      <c r="B13" s="11" t="s">
        <v>34</v>
      </c>
      <c r="C13" s="34">
        <v>0</v>
      </c>
    </row>
    <row r="14" spans="1:3" ht="14.25">
      <c r="A14" s="26" t="s">
        <v>10</v>
      </c>
      <c r="B14" s="9">
        <v>9650</v>
      </c>
      <c r="C14" s="34">
        <v>0</v>
      </c>
    </row>
    <row r="15" spans="1:3" ht="15" thickBot="1">
      <c r="A15" s="27" t="s">
        <v>11</v>
      </c>
      <c r="B15" s="12"/>
      <c r="C15" s="35">
        <f>SUM(C8:C14)</f>
        <v>3331466</v>
      </c>
    </row>
    <row r="16" spans="1:3" ht="15" thickTop="1">
      <c r="A16" s="6" t="s">
        <v>12</v>
      </c>
      <c r="B16" s="37"/>
      <c r="C16" s="8"/>
    </row>
    <row r="17" spans="1:3" ht="14.25">
      <c r="A17" s="29" t="s">
        <v>77</v>
      </c>
      <c r="B17" s="38" t="s">
        <v>78</v>
      </c>
      <c r="C17" s="30"/>
    </row>
    <row r="18" spans="1:3" ht="14.25">
      <c r="A18" s="26" t="s">
        <v>47</v>
      </c>
      <c r="B18" s="9" t="s">
        <v>35</v>
      </c>
      <c r="C18" s="13">
        <f>'1400_EPA_13-14_LAGL015C'!I20+'1400_EPA_13-14_LAGL015C'!I44</f>
        <v>3331466</v>
      </c>
    </row>
    <row r="19" spans="1:3" ht="14.25">
      <c r="A19" s="26" t="s">
        <v>48</v>
      </c>
      <c r="B19" s="9"/>
      <c r="C19" s="13"/>
    </row>
    <row r="20" spans="1:3" ht="14.25">
      <c r="A20" s="31" t="s">
        <v>49</v>
      </c>
      <c r="B20" s="9" t="s">
        <v>70</v>
      </c>
      <c r="C20" s="24">
        <v>0</v>
      </c>
    </row>
    <row r="21" spans="1:3" ht="14.25">
      <c r="A21" s="31" t="s">
        <v>50</v>
      </c>
      <c r="B21" s="11">
        <v>2200</v>
      </c>
      <c r="C21" s="24">
        <v>0</v>
      </c>
    </row>
    <row r="22" spans="1:3" ht="14.25">
      <c r="A22" s="32" t="s">
        <v>51</v>
      </c>
      <c r="B22" s="14">
        <v>2420</v>
      </c>
      <c r="C22" s="15">
        <v>0</v>
      </c>
    </row>
    <row r="23" spans="1:3" ht="14.25">
      <c r="A23" s="31" t="s">
        <v>52</v>
      </c>
      <c r="B23" s="9" t="s">
        <v>71</v>
      </c>
      <c r="C23" s="13">
        <v>0</v>
      </c>
    </row>
    <row r="24" spans="1:3" ht="14.25">
      <c r="A24" s="31" t="s">
        <v>53</v>
      </c>
      <c r="B24" s="9">
        <v>2700</v>
      </c>
      <c r="C24" s="24">
        <v>0</v>
      </c>
    </row>
    <row r="25" spans="1:3" ht="14.25">
      <c r="A25" s="26" t="s">
        <v>54</v>
      </c>
      <c r="B25" s="9"/>
      <c r="C25" s="13"/>
    </row>
    <row r="26" spans="1:3" ht="14.25">
      <c r="A26" s="31" t="s">
        <v>55</v>
      </c>
      <c r="B26" s="9">
        <v>3110</v>
      </c>
      <c r="C26" s="13">
        <v>0</v>
      </c>
    </row>
    <row r="27" spans="1:3" ht="14.25">
      <c r="A27" s="31" t="s">
        <v>56</v>
      </c>
      <c r="B27" s="9">
        <v>3120</v>
      </c>
      <c r="C27" s="13">
        <v>0</v>
      </c>
    </row>
    <row r="28" spans="1:3" ht="14.25">
      <c r="A28" s="31" t="s">
        <v>57</v>
      </c>
      <c r="B28" s="9">
        <v>3130</v>
      </c>
      <c r="C28" s="13">
        <v>0</v>
      </c>
    </row>
    <row r="29" spans="1:3" ht="14.25">
      <c r="A29" s="31" t="s">
        <v>58</v>
      </c>
      <c r="B29" s="9">
        <v>3140</v>
      </c>
      <c r="C29" s="13">
        <v>0</v>
      </c>
    </row>
    <row r="30" spans="1:3" ht="14.25">
      <c r="A30" s="31" t="s">
        <v>59</v>
      </c>
      <c r="B30" s="9">
        <v>3150</v>
      </c>
      <c r="C30" s="13">
        <v>0</v>
      </c>
    </row>
    <row r="31" spans="1:3" ht="14.25">
      <c r="A31" s="31" t="s">
        <v>60</v>
      </c>
      <c r="B31" s="9">
        <v>3160</v>
      </c>
      <c r="C31" s="13">
        <v>0</v>
      </c>
    </row>
    <row r="32" spans="1:3" ht="14.25">
      <c r="A32" s="31" t="s">
        <v>61</v>
      </c>
      <c r="B32" s="9">
        <v>3600</v>
      </c>
      <c r="C32" s="13">
        <v>0</v>
      </c>
    </row>
    <row r="33" spans="1:3" ht="14.25">
      <c r="A33" s="31" t="s">
        <v>62</v>
      </c>
      <c r="B33" s="9">
        <v>3700</v>
      </c>
      <c r="C33" s="13">
        <v>0</v>
      </c>
    </row>
    <row r="34" spans="1:3" ht="14.25">
      <c r="A34" s="31" t="s">
        <v>63</v>
      </c>
      <c r="B34" s="9">
        <v>3900</v>
      </c>
      <c r="C34" s="13">
        <v>0</v>
      </c>
    </row>
    <row r="35" spans="1:3" ht="14.25">
      <c r="A35" s="26" t="s">
        <v>64</v>
      </c>
      <c r="B35" s="9" t="s">
        <v>38</v>
      </c>
      <c r="C35" s="13">
        <v>0</v>
      </c>
    </row>
    <row r="36" spans="1:3" ht="14.25">
      <c r="A36" s="26" t="s">
        <v>65</v>
      </c>
      <c r="B36" s="9" t="s">
        <v>72</v>
      </c>
      <c r="C36" s="13">
        <v>0</v>
      </c>
    </row>
    <row r="37" spans="1:3" ht="14.25">
      <c r="A37" s="26" t="s">
        <v>66</v>
      </c>
      <c r="B37" s="16" t="s">
        <v>41</v>
      </c>
      <c r="C37" s="24">
        <v>0</v>
      </c>
    </row>
    <row r="38" spans="1:3" ht="14.25">
      <c r="A38" s="26" t="s">
        <v>67</v>
      </c>
      <c r="B38" s="9" t="s">
        <v>73</v>
      </c>
      <c r="C38" s="24">
        <v>0</v>
      </c>
    </row>
    <row r="39" spans="1:3" ht="14.25">
      <c r="A39" s="26" t="s">
        <v>68</v>
      </c>
      <c r="B39" s="9" t="s">
        <v>74</v>
      </c>
      <c r="C39" s="13">
        <v>0</v>
      </c>
    </row>
    <row r="40" spans="1:3" ht="14.25">
      <c r="A40" s="26" t="s">
        <v>69</v>
      </c>
      <c r="B40" s="9" t="s">
        <v>75</v>
      </c>
      <c r="C40" s="13">
        <v>0</v>
      </c>
    </row>
    <row r="41" spans="1:3" ht="15" thickBot="1">
      <c r="A41" s="27" t="s">
        <v>23</v>
      </c>
      <c r="B41" s="17"/>
      <c r="C41" s="23">
        <f>SUM(C18:C40)</f>
        <v>3331466</v>
      </c>
    </row>
    <row r="42" spans="1:3" ht="15" thickBot="1" thickTop="1">
      <c r="A42" s="18" t="s">
        <v>24</v>
      </c>
      <c r="B42" s="19"/>
      <c r="C42" s="36">
        <f>C15-C41</f>
        <v>0</v>
      </c>
    </row>
    <row r="43" ht="15" thickBot="1" thickTop="1"/>
    <row r="44" spans="1:3" ht="90.75" customHeight="1" thickBot="1">
      <c r="A44" s="81" t="s">
        <v>76</v>
      </c>
      <c r="B44" s="82"/>
      <c r="C44" s="83"/>
    </row>
    <row r="45" ht="14.25"/>
  </sheetData>
  <sheetProtection password="CC4A" sheet="1" objects="1" scenarios="1"/>
  <mergeCells count="1">
    <mergeCell ref="A44:C44"/>
  </mergeCells>
  <printOptions/>
  <pageMargins left="0.7" right="0.7" top="0.75" bottom="0.75" header="0.3" footer="0.3"/>
  <pageSetup fitToHeight="1" fitToWidth="1" horizontalDpi="600" verticalDpi="600" orientation="portrait" scale="98" r:id="rId1"/>
  <headerFooter>
    <oddHeader>&amp;C&amp;"Arial,Regular"&amp;10 2012-13 Education Protection Account
Program by Resource Report
Expenditures by Function - Detail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M51"/>
  <sheetViews>
    <sheetView zoomScalePageLayoutView="0" workbookViewId="0" topLeftCell="A19">
      <selection activeCell="L49" sqref="L49"/>
    </sheetView>
  </sheetViews>
  <sheetFormatPr defaultColWidth="11.57421875" defaultRowHeight="15"/>
  <cols>
    <col min="1" max="8" width="11.57421875" style="42" customWidth="1"/>
    <col min="9" max="9" width="12.8515625" style="42" customWidth="1"/>
    <col min="10" max="16384" width="11.57421875" style="42" customWidth="1"/>
  </cols>
  <sheetData>
    <row r="3" spans="1:5" ht="12.75">
      <c r="A3" s="39" t="s">
        <v>80</v>
      </c>
      <c r="B3" s="39" t="s">
        <v>81</v>
      </c>
      <c r="C3" s="40" t="s">
        <v>82</v>
      </c>
      <c r="D3" s="39" t="s">
        <v>83</v>
      </c>
      <c r="E3" s="41">
        <v>1</v>
      </c>
    </row>
    <row r="5" spans="1:5" ht="12.75">
      <c r="A5" s="39" t="s">
        <v>84</v>
      </c>
      <c r="B5" s="39" t="s">
        <v>85</v>
      </c>
      <c r="C5" s="43" t="s">
        <v>86</v>
      </c>
      <c r="D5" s="39" t="s">
        <v>87</v>
      </c>
      <c r="E5" s="44">
        <v>41895</v>
      </c>
    </row>
    <row r="8" spans="1:5" ht="12.75">
      <c r="A8" s="39" t="s">
        <v>88</v>
      </c>
      <c r="B8" s="45">
        <v>2014</v>
      </c>
      <c r="C8" s="40" t="s">
        <v>89</v>
      </c>
      <c r="D8" s="39" t="s">
        <v>90</v>
      </c>
      <c r="E8" s="46">
        <v>0.3592476851851852</v>
      </c>
    </row>
    <row r="10" spans="1:4" ht="12.75">
      <c r="A10" s="39" t="s">
        <v>91</v>
      </c>
      <c r="B10" s="45">
        <v>998</v>
      </c>
      <c r="D10" s="40" t="s">
        <v>92</v>
      </c>
    </row>
    <row r="13" spans="1:13" ht="12">
      <c r="A13" s="47" t="s">
        <v>93</v>
      </c>
      <c r="B13" s="47" t="s">
        <v>94</v>
      </c>
      <c r="C13" s="47" t="s">
        <v>95</v>
      </c>
      <c r="D13" s="47" t="s">
        <v>96</v>
      </c>
      <c r="E13" s="47" t="s">
        <v>97</v>
      </c>
      <c r="F13" s="47" t="s">
        <v>98</v>
      </c>
      <c r="G13" s="47" t="s">
        <v>99</v>
      </c>
      <c r="H13" s="48" t="s">
        <v>100</v>
      </c>
      <c r="I13" s="48" t="s">
        <v>101</v>
      </c>
      <c r="J13" s="48" t="s">
        <v>102</v>
      </c>
      <c r="K13" s="48" t="s">
        <v>103</v>
      </c>
      <c r="L13" s="48" t="s">
        <v>104</v>
      </c>
      <c r="M13" s="48" t="s">
        <v>105</v>
      </c>
    </row>
    <row r="15" spans="1:13" ht="12">
      <c r="A15" s="49" t="s">
        <v>106</v>
      </c>
      <c r="B15" s="49" t="s">
        <v>107</v>
      </c>
      <c r="C15" s="49" t="s">
        <v>108</v>
      </c>
      <c r="D15" s="49" t="s">
        <v>109</v>
      </c>
      <c r="E15" s="49" t="s">
        <v>110</v>
      </c>
      <c r="F15" s="49" t="s">
        <v>111</v>
      </c>
      <c r="G15" s="49" t="s">
        <v>112</v>
      </c>
      <c r="H15" s="50">
        <v>2129213</v>
      </c>
      <c r="I15" s="50">
        <v>2591473.68</v>
      </c>
      <c r="J15" s="50">
        <v>0</v>
      </c>
      <c r="K15" s="50">
        <v>0</v>
      </c>
      <c r="L15" s="50">
        <v>-462260.68</v>
      </c>
      <c r="M15" s="50">
        <v>-21.710400979141117</v>
      </c>
    </row>
    <row r="16" spans="2:9" ht="12.75" thickBot="1">
      <c r="B16" s="51" t="s">
        <v>113</v>
      </c>
      <c r="C16" s="52" t="s">
        <v>114</v>
      </c>
      <c r="D16" s="53">
        <v>2129213</v>
      </c>
      <c r="E16" s="53">
        <v>2591473.68</v>
      </c>
      <c r="F16" s="53">
        <v>0</v>
      </c>
      <c r="G16" s="53">
        <v>0</v>
      </c>
      <c r="H16" s="53">
        <v>-462260.68</v>
      </c>
      <c r="I16" s="53">
        <v>-21.710400979141117</v>
      </c>
    </row>
    <row r="20" spans="1:13" ht="15" thickBot="1">
      <c r="A20" s="56"/>
      <c r="B20" s="57" t="s">
        <v>115</v>
      </c>
      <c r="C20" s="58" t="s">
        <v>116</v>
      </c>
      <c r="H20" s="53">
        <v>2129213</v>
      </c>
      <c r="I20" s="55">
        <v>2591473.68</v>
      </c>
      <c r="J20" s="53">
        <v>0</v>
      </c>
      <c r="K20" s="53">
        <v>0</v>
      </c>
      <c r="L20" s="53">
        <v>-462260.68</v>
      </c>
      <c r="M20" s="53">
        <v>-21.710400979141117</v>
      </c>
    </row>
    <row r="21" ht="12.75" thickTop="1"/>
    <row r="23" spans="1:13" ht="12">
      <c r="A23" s="49" t="s">
        <v>106</v>
      </c>
      <c r="B23" s="49" t="s">
        <v>107</v>
      </c>
      <c r="C23" s="49" t="s">
        <v>108</v>
      </c>
      <c r="D23" s="49" t="s">
        <v>117</v>
      </c>
      <c r="E23" s="49" t="s">
        <v>110</v>
      </c>
      <c r="F23" s="49" t="s">
        <v>111</v>
      </c>
      <c r="G23" s="49" t="s">
        <v>112</v>
      </c>
      <c r="H23" s="50">
        <v>168671</v>
      </c>
      <c r="I23" s="50">
        <v>213797.16</v>
      </c>
      <c r="J23" s="50">
        <v>0</v>
      </c>
      <c r="K23" s="50">
        <v>0</v>
      </c>
      <c r="L23" s="50">
        <v>-45126.16</v>
      </c>
      <c r="M23" s="50">
        <v>-26.753952961682803</v>
      </c>
    </row>
    <row r="24" spans="2:9" ht="12.75" thickBot="1">
      <c r="B24" s="51" t="s">
        <v>113</v>
      </c>
      <c r="C24" s="52" t="s">
        <v>118</v>
      </c>
      <c r="D24" s="53">
        <v>168671</v>
      </c>
      <c r="E24" s="53">
        <v>213797.16</v>
      </c>
      <c r="F24" s="53">
        <v>0</v>
      </c>
      <c r="G24" s="53">
        <v>0</v>
      </c>
      <c r="H24" s="53">
        <v>-45126.16</v>
      </c>
      <c r="I24" s="53">
        <v>-26.753952961682803</v>
      </c>
    </row>
    <row r="27" spans="1:13" ht="12">
      <c r="A27" s="49" t="s">
        <v>106</v>
      </c>
      <c r="B27" s="49" t="s">
        <v>107</v>
      </c>
      <c r="C27" s="49" t="s">
        <v>108</v>
      </c>
      <c r="D27" s="49" t="s">
        <v>119</v>
      </c>
      <c r="E27" s="49" t="s">
        <v>110</v>
      </c>
      <c r="F27" s="49" t="s">
        <v>111</v>
      </c>
      <c r="G27" s="49" t="s">
        <v>112</v>
      </c>
      <c r="H27" s="50">
        <v>29645</v>
      </c>
      <c r="I27" s="50">
        <v>36256.51</v>
      </c>
      <c r="J27" s="50">
        <v>0</v>
      </c>
      <c r="K27" s="50">
        <v>0</v>
      </c>
      <c r="L27" s="50">
        <v>-6611.51</v>
      </c>
      <c r="M27" s="50">
        <v>-22.302276943835388</v>
      </c>
    </row>
    <row r="28" spans="2:9" ht="12.75" thickBot="1">
      <c r="B28" s="51" t="s">
        <v>113</v>
      </c>
      <c r="C28" s="52" t="s">
        <v>120</v>
      </c>
      <c r="D28" s="53">
        <v>29645</v>
      </c>
      <c r="E28" s="53">
        <v>36256.51</v>
      </c>
      <c r="F28" s="53">
        <v>0</v>
      </c>
      <c r="G28" s="53">
        <v>0</v>
      </c>
      <c r="H28" s="53">
        <v>-6611.51</v>
      </c>
      <c r="I28" s="53">
        <v>-22.302276943835388</v>
      </c>
    </row>
    <row r="31" spans="1:13" ht="12">
      <c r="A31" s="49" t="s">
        <v>106</v>
      </c>
      <c r="B31" s="49" t="s">
        <v>107</v>
      </c>
      <c r="C31" s="49" t="s">
        <v>108</v>
      </c>
      <c r="D31" s="49" t="s">
        <v>121</v>
      </c>
      <c r="E31" s="49" t="s">
        <v>110</v>
      </c>
      <c r="F31" s="49" t="s">
        <v>111</v>
      </c>
      <c r="G31" s="49" t="s">
        <v>112</v>
      </c>
      <c r="H31" s="50">
        <v>526945</v>
      </c>
      <c r="I31" s="50">
        <v>450597.82</v>
      </c>
      <c r="J31" s="50">
        <v>0</v>
      </c>
      <c r="K31" s="50">
        <v>0</v>
      </c>
      <c r="L31" s="50">
        <v>76347.18</v>
      </c>
      <c r="M31" s="50">
        <v>14.48864302726091</v>
      </c>
    </row>
    <row r="32" spans="2:9" ht="12.75" thickBot="1">
      <c r="B32" s="51" t="s">
        <v>113</v>
      </c>
      <c r="C32" s="52" t="s">
        <v>122</v>
      </c>
      <c r="D32" s="53">
        <v>526945</v>
      </c>
      <c r="E32" s="53">
        <v>450597.82</v>
      </c>
      <c r="F32" s="53">
        <v>0</v>
      </c>
      <c r="G32" s="53">
        <v>0</v>
      </c>
      <c r="H32" s="53">
        <v>76347.18</v>
      </c>
      <c r="I32" s="53">
        <v>14.48864302726091</v>
      </c>
    </row>
    <row r="35" spans="1:13" ht="12">
      <c r="A35" s="49" t="s">
        <v>106</v>
      </c>
      <c r="B35" s="49" t="s">
        <v>107</v>
      </c>
      <c r="C35" s="49" t="s">
        <v>108</v>
      </c>
      <c r="D35" s="49" t="s">
        <v>123</v>
      </c>
      <c r="E35" s="49" t="s">
        <v>110</v>
      </c>
      <c r="F35" s="49" t="s">
        <v>111</v>
      </c>
      <c r="G35" s="49" t="s">
        <v>112</v>
      </c>
      <c r="H35" s="50">
        <v>1022</v>
      </c>
      <c r="I35" s="50">
        <v>1295.53</v>
      </c>
      <c r="J35" s="50">
        <v>0</v>
      </c>
      <c r="K35" s="50">
        <v>0</v>
      </c>
      <c r="L35" s="50">
        <v>-273.53</v>
      </c>
      <c r="M35" s="50">
        <v>-26.764187866927593</v>
      </c>
    </row>
    <row r="36" spans="2:9" ht="12.75" thickBot="1">
      <c r="B36" s="51" t="s">
        <v>113</v>
      </c>
      <c r="C36" s="52" t="s">
        <v>124</v>
      </c>
      <c r="D36" s="53">
        <v>1022</v>
      </c>
      <c r="E36" s="53">
        <v>1295.53</v>
      </c>
      <c r="F36" s="53">
        <v>0</v>
      </c>
      <c r="G36" s="53">
        <v>0</v>
      </c>
      <c r="H36" s="53">
        <v>-273.53</v>
      </c>
      <c r="I36" s="53">
        <v>-26.764187866927593</v>
      </c>
    </row>
    <row r="39" spans="1:13" ht="12">
      <c r="A39" s="49" t="s">
        <v>106</v>
      </c>
      <c r="B39" s="49" t="s">
        <v>107</v>
      </c>
      <c r="C39" s="49" t="s">
        <v>108</v>
      </c>
      <c r="D39" s="49" t="s">
        <v>125</v>
      </c>
      <c r="E39" s="49" t="s">
        <v>110</v>
      </c>
      <c r="F39" s="49" t="s">
        <v>111</v>
      </c>
      <c r="G39" s="49" t="s">
        <v>112</v>
      </c>
      <c r="H39" s="50">
        <v>29993</v>
      </c>
      <c r="I39" s="50">
        <v>38045.3</v>
      </c>
      <c r="J39" s="50">
        <v>0</v>
      </c>
      <c r="K39" s="50">
        <v>0</v>
      </c>
      <c r="L39" s="50">
        <v>-8052.3</v>
      </c>
      <c r="M39" s="50">
        <v>-26.847264361684392</v>
      </c>
    </row>
    <row r="40" spans="2:9" ht="12.75" thickBot="1">
      <c r="B40" s="51" t="s">
        <v>113</v>
      </c>
      <c r="C40" s="52" t="s">
        <v>126</v>
      </c>
      <c r="D40" s="53">
        <v>29993</v>
      </c>
      <c r="E40" s="53">
        <v>38045.3</v>
      </c>
      <c r="F40" s="53">
        <v>0</v>
      </c>
      <c r="G40" s="53">
        <v>0</v>
      </c>
      <c r="H40" s="53">
        <v>-8052.3</v>
      </c>
      <c r="I40" s="53">
        <v>-26.847264361684392</v>
      </c>
    </row>
    <row r="43" spans="1:3" ht="14.25">
      <c r="A43" s="56"/>
      <c r="B43" s="56"/>
      <c r="C43" s="56"/>
    </row>
    <row r="44" spans="1:13" ht="15" thickBot="1">
      <c r="A44" s="56"/>
      <c r="B44" s="57" t="s">
        <v>115</v>
      </c>
      <c r="C44" s="58" t="s">
        <v>127</v>
      </c>
      <c r="H44" s="53">
        <v>756276</v>
      </c>
      <c r="I44" s="55">
        <v>739992.32</v>
      </c>
      <c r="J44" s="53">
        <v>0</v>
      </c>
      <c r="K44" s="53">
        <v>0</v>
      </c>
      <c r="L44" s="53">
        <v>16283.68</v>
      </c>
      <c r="M44" s="53">
        <v>2.1531398589932773</v>
      </c>
    </row>
    <row r="45" ht="12.75" thickTop="1"/>
    <row r="47" spans="3:8" ht="12.75" thickBot="1">
      <c r="C47" s="53">
        <v>2885489</v>
      </c>
      <c r="D47" s="53">
        <v>3331466</v>
      </c>
      <c r="E47" s="53">
        <v>0</v>
      </c>
      <c r="F47" s="53">
        <v>0</v>
      </c>
      <c r="G47" s="53">
        <v>-445977</v>
      </c>
      <c r="H47" s="53">
        <v>-15.4558551427505</v>
      </c>
    </row>
    <row r="48" spans="2:3" ht="12.75" thickTop="1">
      <c r="B48" s="51" t="s">
        <v>128</v>
      </c>
      <c r="C48" s="52" t="s">
        <v>129</v>
      </c>
    </row>
    <row r="50" spans="3:8" ht="12.75" thickBot="1">
      <c r="C50" s="53">
        <v>2885489</v>
      </c>
      <c r="D50" s="53">
        <v>3331466</v>
      </c>
      <c r="E50" s="53">
        <v>0</v>
      </c>
      <c r="F50" s="53">
        <v>0</v>
      </c>
      <c r="G50" s="53">
        <v>-445977</v>
      </c>
      <c r="H50" s="53">
        <v>-15.4558551427505</v>
      </c>
    </row>
    <row r="51" spans="2:3" ht="12.75" thickTop="1">
      <c r="B51" s="51" t="s">
        <v>130</v>
      </c>
      <c r="C51" s="54" t="s">
        <v>85</v>
      </c>
    </row>
  </sheetData>
  <sheetProtection/>
  <printOptions/>
  <pageMargins left="0.2" right="0.2" top="0.1701388888888889" bottom="0.0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1">
      <selection activeCell="J30" sqref="J30"/>
    </sheetView>
  </sheetViews>
  <sheetFormatPr defaultColWidth="11.57421875" defaultRowHeight="15"/>
  <cols>
    <col min="1" max="11" width="11.57421875" style="42" customWidth="1"/>
    <col min="12" max="12" width="13.00390625" style="42" bestFit="1" customWidth="1"/>
    <col min="13" max="13" width="14.421875" style="42" bestFit="1" customWidth="1"/>
    <col min="14" max="16384" width="11.57421875" style="42" customWidth="1"/>
  </cols>
  <sheetData>
    <row r="3" spans="1:9" ht="12.75">
      <c r="A3" s="39" t="s">
        <v>80</v>
      </c>
      <c r="B3" s="39" t="s">
        <v>131</v>
      </c>
      <c r="E3" s="40" t="s">
        <v>132</v>
      </c>
      <c r="H3" s="39" t="s">
        <v>133</v>
      </c>
      <c r="I3" s="59">
        <v>1</v>
      </c>
    </row>
    <row r="4" ht="12.75">
      <c r="I4" s="60">
        <v>41895</v>
      </c>
    </row>
    <row r="5" spans="1:8" ht="12.75">
      <c r="A5" s="39" t="s">
        <v>84</v>
      </c>
      <c r="B5" s="61" t="s">
        <v>85</v>
      </c>
      <c r="E5" s="43" t="s">
        <v>134</v>
      </c>
      <c r="H5" s="39" t="s">
        <v>135</v>
      </c>
    </row>
    <row r="6" spans="1:9" ht="12.75">
      <c r="A6" s="39" t="s">
        <v>88</v>
      </c>
      <c r="B6" s="62">
        <v>2014</v>
      </c>
      <c r="E6" s="40" t="s">
        <v>136</v>
      </c>
      <c r="H6" s="39" t="s">
        <v>137</v>
      </c>
      <c r="I6" s="63">
        <v>0.31864583333333335</v>
      </c>
    </row>
    <row r="8" spans="1:9" ht="12.75">
      <c r="A8" s="39" t="s">
        <v>138</v>
      </c>
      <c r="B8" s="62">
        <v>998</v>
      </c>
      <c r="I8" s="40" t="s">
        <v>92</v>
      </c>
    </row>
    <row r="10" spans="1:14" ht="12">
      <c r="A10" s="64" t="s">
        <v>139</v>
      </c>
      <c r="B10" s="65" t="s">
        <v>140</v>
      </c>
      <c r="C10" s="65" t="s">
        <v>141</v>
      </c>
      <c r="D10" s="65" t="s">
        <v>94</v>
      </c>
      <c r="E10" s="65" t="s">
        <v>142</v>
      </c>
      <c r="F10" s="65" t="s">
        <v>143</v>
      </c>
      <c r="G10" s="65" t="s">
        <v>97</v>
      </c>
      <c r="H10" s="65" t="s">
        <v>144</v>
      </c>
      <c r="I10" s="65" t="s">
        <v>145</v>
      </c>
      <c r="J10" s="65" t="s">
        <v>146</v>
      </c>
      <c r="K10" s="65" t="s">
        <v>147</v>
      </c>
      <c r="L10" s="64" t="s">
        <v>148</v>
      </c>
      <c r="M10" s="64" t="s">
        <v>149</v>
      </c>
      <c r="N10" s="64" t="s">
        <v>150</v>
      </c>
    </row>
    <row r="11" spans="2:3" ht="12">
      <c r="B11" s="65" t="s">
        <v>151</v>
      </c>
      <c r="C11" s="65" t="s">
        <v>152</v>
      </c>
    </row>
    <row r="12" spans="2:6" ht="12">
      <c r="B12" s="66" t="s">
        <v>106</v>
      </c>
      <c r="C12" s="66" t="s">
        <v>153</v>
      </c>
      <c r="D12" s="66" t="s">
        <v>153</v>
      </c>
      <c r="E12" s="66" t="s">
        <v>154</v>
      </c>
      <c r="F12" s="66" t="s">
        <v>155</v>
      </c>
    </row>
    <row r="13" spans="2:6" ht="12">
      <c r="B13" s="67">
        <v>41518</v>
      </c>
      <c r="F13" s="66" t="s">
        <v>156</v>
      </c>
    </row>
    <row r="15" spans="1:8" ht="12">
      <c r="A15" s="68">
        <v>3</v>
      </c>
      <c r="B15" s="67">
        <v>41541</v>
      </c>
      <c r="C15" s="66" t="s">
        <v>157</v>
      </c>
      <c r="E15" s="66" t="s">
        <v>158</v>
      </c>
      <c r="F15" s="66" t="s">
        <v>159</v>
      </c>
      <c r="H15" s="69">
        <v>700194</v>
      </c>
    </row>
    <row r="17" spans="2:7" ht="12">
      <c r="B17" s="67">
        <v>41618</v>
      </c>
      <c r="E17" s="66" t="s">
        <v>160</v>
      </c>
      <c r="F17" s="66" t="s">
        <v>161</v>
      </c>
      <c r="G17" s="69">
        <v>2800776</v>
      </c>
    </row>
    <row r="19" spans="1:8" ht="12">
      <c r="A19" s="68">
        <v>6</v>
      </c>
      <c r="B19" s="67">
        <v>41631</v>
      </c>
      <c r="C19" s="66" t="s">
        <v>157</v>
      </c>
      <c r="E19" s="66" t="s">
        <v>158</v>
      </c>
      <c r="F19" s="66" t="s">
        <v>162</v>
      </c>
      <c r="H19" s="69">
        <v>700193</v>
      </c>
    </row>
    <row r="21" spans="1:8" ht="12">
      <c r="A21" s="68">
        <v>9</v>
      </c>
      <c r="B21" s="67">
        <v>41723</v>
      </c>
      <c r="C21" s="66" t="s">
        <v>157</v>
      </c>
      <c r="E21" s="66" t="s">
        <v>158</v>
      </c>
      <c r="F21" s="66" t="s">
        <v>163</v>
      </c>
      <c r="H21" s="69">
        <v>787697</v>
      </c>
    </row>
    <row r="23" spans="1:8" ht="12">
      <c r="A23" s="68">
        <v>12</v>
      </c>
      <c r="B23" s="67">
        <v>41814</v>
      </c>
      <c r="C23" s="66" t="s">
        <v>157</v>
      </c>
      <c r="E23" s="66" t="s">
        <v>158</v>
      </c>
      <c r="F23" s="66" t="s">
        <v>164</v>
      </c>
      <c r="H23" s="69">
        <v>1178976</v>
      </c>
    </row>
    <row r="25" spans="2:7" ht="12">
      <c r="B25" s="67">
        <v>41816</v>
      </c>
      <c r="E25" s="66" t="s">
        <v>160</v>
      </c>
      <c r="F25" s="66" t="s">
        <v>165</v>
      </c>
      <c r="G25" s="69">
        <v>84713</v>
      </c>
    </row>
    <row r="27" spans="1:8" ht="12">
      <c r="A27" s="68">
        <v>998</v>
      </c>
      <c r="B27" s="67">
        <v>41820</v>
      </c>
      <c r="C27" s="66" t="s">
        <v>166</v>
      </c>
      <c r="D27" s="66" t="s">
        <v>167</v>
      </c>
      <c r="E27" s="66" t="s">
        <v>168</v>
      </c>
      <c r="F27" s="66" t="s">
        <v>169</v>
      </c>
      <c r="H27" s="69">
        <v>-35594</v>
      </c>
    </row>
    <row r="30" spans="2:14" ht="12">
      <c r="B30" s="70" t="s">
        <v>170</v>
      </c>
      <c r="L30" s="71">
        <v>2885489</v>
      </c>
      <c r="M30" s="71">
        <v>3331466</v>
      </c>
      <c r="N30" s="71">
        <v>-445977</v>
      </c>
    </row>
    <row r="32" spans="2:14" ht="12">
      <c r="B32" s="72" t="s">
        <v>171</v>
      </c>
      <c r="L32" s="73">
        <v>2885489</v>
      </c>
      <c r="M32" s="73">
        <v>3331466</v>
      </c>
      <c r="N32" s="73">
        <v>-445977</v>
      </c>
    </row>
    <row r="35" spans="2:14" ht="12.75" thickBot="1">
      <c r="B35" s="74" t="s">
        <v>172</v>
      </c>
      <c r="L35" s="75">
        <v>2885489</v>
      </c>
      <c r="M35" s="75">
        <v>3331466</v>
      </c>
      <c r="N35" s="75">
        <v>-445977</v>
      </c>
    </row>
    <row r="36" ht="12.75" thickTop="1"/>
    <row r="39" spans="2:9" ht="12.75" thickBot="1">
      <c r="B39" s="76" t="s">
        <v>173</v>
      </c>
      <c r="G39" s="75">
        <v>2885489</v>
      </c>
      <c r="H39" s="75">
        <v>3331466</v>
      </c>
      <c r="I39" s="77">
        <v>-445977</v>
      </c>
    </row>
    <row r="41" ht="12">
      <c r="D41" s="78" t="s">
        <v>174</v>
      </c>
    </row>
    <row r="44" spans="1:9" ht="12.75">
      <c r="A44" s="79" t="s">
        <v>132</v>
      </c>
      <c r="F44" s="40" t="s">
        <v>136</v>
      </c>
      <c r="I44" s="80" t="s">
        <v>131</v>
      </c>
    </row>
  </sheetData>
  <sheetProtection/>
  <printOptions/>
  <pageMargins left="0.2" right="0.21319444444444444" top="0.16666666666666666" bottom="0.173611111111111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Lombardo</dc:creator>
  <cp:keywords/>
  <dc:description/>
  <cp:lastModifiedBy>mdumadag</cp:lastModifiedBy>
  <cp:lastPrinted>2013-03-27T21:18:16Z</cp:lastPrinted>
  <dcterms:created xsi:type="dcterms:W3CDTF">2013-03-15T00:54:34Z</dcterms:created>
  <dcterms:modified xsi:type="dcterms:W3CDTF">2015-02-17T17:01:48Z</dcterms:modified>
  <cp:category/>
  <cp:version/>
  <cp:contentType/>
  <cp:contentStatus/>
</cp:coreProperties>
</file>